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7" i="1" l="1"/>
  <c r="M27" i="1" s="1"/>
  <c r="K28" i="1"/>
  <c r="K29" i="1"/>
  <c r="M29" i="1" s="1"/>
  <c r="K30" i="1"/>
  <c r="K31" i="1"/>
  <c r="M31" i="1" s="1"/>
  <c r="K32" i="1"/>
  <c r="K26" i="1"/>
  <c r="M26" i="1" s="1"/>
  <c r="J26" i="1"/>
  <c r="J27" i="1"/>
  <c r="J28" i="1"/>
  <c r="J29" i="1"/>
  <c r="J30" i="1"/>
  <c r="J31" i="1"/>
  <c r="J32" i="1"/>
  <c r="M32" i="1"/>
  <c r="M30" i="1"/>
  <c r="M28" i="1"/>
</calcChain>
</file>

<file path=xl/comments1.xml><?xml version="1.0" encoding="utf-8"?>
<comments xmlns="http://schemas.openxmlformats.org/spreadsheetml/2006/main">
  <authors>
    <author>根津良彦</author>
  </authors>
  <commentList>
    <comment ref="J2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(I26,</t>
        </r>
        <r>
          <rPr>
            <b/>
            <sz val="11"/>
            <color indexed="10"/>
            <rFont val="ＭＳ Ｐゴシック"/>
            <family val="3"/>
            <charset val="128"/>
          </rPr>
          <t>$C$16:$E$22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,0)
</t>
        </r>
        <r>
          <rPr>
            <sz val="11"/>
            <color indexed="81"/>
            <rFont val="ＭＳ Ｐゴシック"/>
            <family val="3"/>
            <charset val="128"/>
          </rPr>
          <t>下にコピー
リストの範囲選択＝絶対参照を忘れずに！
※「商品名」はリストの２列目＝列番号は「</t>
        </r>
        <r>
          <rPr>
            <sz val="11"/>
            <color indexed="12"/>
            <rFont val="ＭＳ Ｐゴシック"/>
            <family val="3"/>
            <charset val="128"/>
          </rPr>
          <t>２</t>
        </r>
        <r>
          <rPr>
            <sz val="11"/>
            <color indexed="81"/>
            <rFont val="ＭＳ Ｐゴシック"/>
            <family val="3"/>
            <charset val="128"/>
          </rPr>
          <t>」</t>
        </r>
      </text>
    </comment>
    <comment ref="K2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(C12,</t>
        </r>
        <r>
          <rPr>
            <b/>
            <sz val="11"/>
            <color indexed="10"/>
            <rFont val="ＭＳ Ｐゴシック"/>
            <family val="3"/>
            <charset val="128"/>
          </rPr>
          <t>$I$11:$K$18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,0)
</t>
        </r>
        <r>
          <rPr>
            <sz val="11"/>
            <color indexed="81"/>
            <rFont val="ＭＳ Ｐゴシック"/>
            <family val="3"/>
            <charset val="128"/>
          </rPr>
          <t>下にコピー
リストの範囲選択＝絶対参照を忘れずに！
※「商品名」はリストの３列目＝列番号は「</t>
        </r>
        <r>
          <rPr>
            <sz val="11"/>
            <color indexed="12"/>
            <rFont val="ＭＳ Ｐゴシック"/>
            <family val="3"/>
            <charset val="128"/>
          </rPr>
          <t>３</t>
        </r>
        <r>
          <rPr>
            <sz val="11"/>
            <color indexed="81"/>
            <rFont val="ＭＳ Ｐゴシック"/>
            <family val="3"/>
            <charset val="128"/>
          </rPr>
          <t>」</t>
        </r>
      </text>
    </comment>
    <comment ref="M2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=K26*L26*</t>
        </r>
        <r>
          <rPr>
            <b/>
            <sz val="11"/>
            <color indexed="10"/>
            <rFont val="ＭＳ Ｐゴシック"/>
            <family val="3"/>
            <charset val="128"/>
          </rPr>
          <t>0.9</t>
        </r>
      </text>
    </comment>
  </commentList>
</comments>
</file>

<file path=xl/sharedStrings.xml><?xml version="1.0" encoding="utf-8"?>
<sst xmlns="http://schemas.openxmlformats.org/spreadsheetml/2006/main" count="49" uniqueCount="31">
  <si>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</si>
  <si>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</si>
  <si>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</si>
  <si>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</si>
  <si>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</si>
  <si>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</si>
  <si>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</si>
  <si>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部分に、「ワインリスト」の元表を利用し、関数を設定して完成しましょう。</t>
    </r>
    <rPh sb="1" eb="3">
      <t>ブブン</t>
    </rPh>
    <rPh sb="14" eb="15">
      <t>モト</t>
    </rPh>
    <rPh sb="15" eb="16">
      <t>ヒョウ</t>
    </rPh>
    <rPh sb="17" eb="19">
      <t>リヨウ</t>
    </rPh>
    <rPh sb="21" eb="23">
      <t>カンスウ</t>
    </rPh>
    <rPh sb="24" eb="26">
      <t>セッテイ</t>
    </rPh>
    <rPh sb="28" eb="30">
      <t>カンセイ</t>
    </rPh>
    <phoneticPr fontId="18"/>
  </si>
  <si>
    <t>■ワインリスト</t>
    <phoneticPr fontId="18"/>
  </si>
  <si>
    <t>品番</t>
    <rPh sb="0" eb="2">
      <t>ヒンバン</t>
    </rPh>
    <phoneticPr fontId="18"/>
  </si>
  <si>
    <t>ワイン 品名</t>
    <phoneticPr fontId="18"/>
  </si>
  <si>
    <t>単価</t>
    <rPh sb="0" eb="2">
      <t>タンカ</t>
    </rPh>
    <phoneticPr fontId="18"/>
  </si>
  <si>
    <t>Ｗ-１</t>
    <phoneticPr fontId="18"/>
  </si>
  <si>
    <t>サントリーニ </t>
    <phoneticPr fontId="18"/>
  </si>
  <si>
    <t>Ｗ-２</t>
  </si>
  <si>
    <t>ネメア・イナリ</t>
    <phoneticPr fontId="18"/>
  </si>
  <si>
    <t>Ｗ-３</t>
  </si>
  <si>
    <t xml:space="preserve">ネメア ・リザーブ  </t>
  </si>
  <si>
    <t>Ｗ-４</t>
  </si>
  <si>
    <t>サモス　デュ</t>
    <phoneticPr fontId="18"/>
  </si>
  <si>
    <t>Ｗ-５</t>
  </si>
  <si>
    <t>サモス ネクター</t>
    <phoneticPr fontId="18"/>
  </si>
  <si>
    <t>Ｗ-６</t>
  </si>
  <si>
    <t>ヴィサント</t>
    <phoneticPr fontId="18"/>
  </si>
  <si>
    <t>Ｗ-７</t>
  </si>
  <si>
    <t>ウゾ -</t>
    <phoneticPr fontId="18"/>
  </si>
  <si>
    <t>商品名</t>
    <rPh sb="0" eb="3">
      <t>ショウヒンメイ</t>
    </rPh>
    <phoneticPr fontId="18"/>
  </si>
  <si>
    <t>数量</t>
    <rPh sb="0" eb="2">
      <t>スウリョウ</t>
    </rPh>
    <phoneticPr fontId="18"/>
  </si>
  <si>
    <t>10%引金額</t>
    <rPh sb="3" eb="4">
      <t>ヒ</t>
    </rPh>
    <rPh sb="4" eb="6">
      <t>キンガク</t>
    </rPh>
    <phoneticPr fontId="18"/>
  </si>
  <si>
    <t>Ｗ-１</t>
    <phoneticPr fontId="18"/>
  </si>
  <si>
    <t>Ｗ-１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</si>
</sst>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3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10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56" fontId="13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9" fillId="0" borderId="0" xfId="0" applyFont="1" applyFill="1">
      <alignment vertical="center"/>
    </xf>
    <xf numFmtId="0" fontId="0" fillId="0" borderId="0" xfId="0" applyNumberFormat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6" fontId="10" fillId="0" borderId="1" xfId="0" applyNumberFormat="1" applyFont="1" applyBorder="1" applyAlignment="1">
      <alignment horizontal="right" vertical="center"/>
    </xf>
    <xf numFmtId="0" fontId="21" fillId="7" borderId="2" xfId="0" applyNumberFormat="1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38" fontId="22" fillId="8" borderId="2" xfId="3" applyFont="1" applyFill="1" applyBorder="1">
      <alignment vertical="center"/>
    </xf>
    <xf numFmtId="38" fontId="21" fillId="0" borderId="2" xfId="3" applyFont="1" applyFill="1" applyBorder="1">
      <alignment vertical="center"/>
    </xf>
    <xf numFmtId="38" fontId="21" fillId="8" borderId="2" xfId="3" applyFont="1" applyFill="1" applyBorder="1">
      <alignment vertical="center"/>
    </xf>
    <xf numFmtId="38" fontId="21" fillId="0" borderId="2" xfId="3" applyFont="1" applyFill="1" applyBorder="1" applyAlignment="1">
      <alignment vertical="center"/>
    </xf>
    <xf numFmtId="38" fontId="21" fillId="8" borderId="2" xfId="3" applyFont="1" applyFill="1" applyBorder="1" applyAlignment="1">
      <alignment vertical="center"/>
    </xf>
    <xf numFmtId="0" fontId="21" fillId="9" borderId="2" xfId="0" applyNumberFormat="1" applyFont="1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38" fontId="22" fillId="10" borderId="2" xfId="3" applyFont="1" applyFill="1" applyBorder="1">
      <alignment vertical="center"/>
    </xf>
    <xf numFmtId="38" fontId="21" fillId="10" borderId="2" xfId="3" applyFont="1" applyFill="1" applyBorder="1">
      <alignment vertical="center"/>
    </xf>
    <xf numFmtId="38" fontId="29" fillId="10" borderId="2" xfId="3" applyFont="1" applyFill="1" applyBorder="1" applyAlignment="1">
      <alignment horizontal="left" vertical="center"/>
    </xf>
    <xf numFmtId="0" fontId="30" fillId="2" borderId="0" xfId="0" applyFont="1" applyFill="1">
      <alignment vertical="center"/>
    </xf>
    <xf numFmtId="0" fontId="30" fillId="2" borderId="0" xfId="0" applyFont="1" applyFill="1" applyAlignment="1">
      <alignment vertical="center"/>
    </xf>
    <xf numFmtId="0" fontId="30" fillId="5" borderId="0" xfId="0" applyFont="1" applyFill="1" applyAlignment="1">
      <alignment vertical="center"/>
    </xf>
    <xf numFmtId="0" fontId="30" fillId="0" borderId="0" xfId="0" applyFont="1">
      <alignment vertical="center"/>
    </xf>
    <xf numFmtId="0" fontId="31" fillId="0" borderId="0" xfId="0" applyFont="1" applyFill="1" applyBorder="1" applyAlignment="1">
      <alignment horizontal="center" vertical="center"/>
    </xf>
    <xf numFmtId="0" fontId="32" fillId="6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left" vertical="center"/>
    </xf>
    <xf numFmtId="0" fontId="29" fillId="7" borderId="2" xfId="0" applyNumberFormat="1" applyFont="1" applyFill="1" applyBorder="1" applyAlignment="1">
      <alignment horizontal="center" vertical="center"/>
    </xf>
    <xf numFmtId="38" fontId="29" fillId="8" borderId="2" xfId="3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0" fillId="0" borderId="0" xfId="0" applyFont="1" applyFill="1" applyBorder="1">
      <alignment vertical="center"/>
    </xf>
    <xf numFmtId="0" fontId="33" fillId="0" borderId="0" xfId="0" applyNumberFormat="1" applyFont="1" applyFill="1" applyBorder="1" applyAlignment="1">
      <alignment horizontal="center"/>
    </xf>
    <xf numFmtId="0" fontId="35" fillId="0" borderId="0" xfId="0" applyFont="1">
      <alignment vertical="center"/>
    </xf>
    <xf numFmtId="0" fontId="33" fillId="0" borderId="0" xfId="0" applyNumberFormat="1" applyFont="1" applyFill="1" applyBorder="1" applyAlignment="1"/>
    <xf numFmtId="0" fontId="36" fillId="0" borderId="0" xfId="0" applyFont="1">
      <alignment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NumberFormat="1" applyFont="1" applyFill="1" applyBorder="1">
      <alignment vertical="center"/>
    </xf>
    <xf numFmtId="0" fontId="29" fillId="9" borderId="2" xfId="0" applyNumberFormat="1" applyFont="1" applyFill="1" applyBorder="1" applyAlignment="1">
      <alignment horizontal="center" vertical="center"/>
    </xf>
    <xf numFmtId="179" fontId="30" fillId="0" borderId="0" xfId="0" applyNumberFormat="1" applyFont="1" applyFill="1" applyBorder="1" applyAlignment="1">
      <alignment horizontal="center" vertical="center"/>
    </xf>
    <xf numFmtId="10" fontId="37" fillId="0" borderId="0" xfId="1" applyNumberFormat="1" applyFont="1" applyFill="1" applyBorder="1">
      <alignment vertical="center"/>
    </xf>
    <xf numFmtId="0" fontId="38" fillId="0" borderId="0" xfId="0" applyFont="1">
      <alignment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10</xdr:col>
      <xdr:colOff>447675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600075</xdr:colOff>
      <xdr:row>6</xdr:row>
      <xdr:rowOff>104775</xdr:rowOff>
    </xdr:from>
    <xdr:to>
      <xdr:col>11</xdr:col>
      <xdr:colOff>619125</xdr:colOff>
      <xdr:row>8</xdr:row>
      <xdr:rowOff>161925</xdr:rowOff>
    </xdr:to>
    <xdr:sp macro="" textlink="">
      <xdr:nvSpPr>
        <xdr:cNvPr id="3" name="テキスト ボックス 2"/>
        <xdr:cNvSpPr txBox="1"/>
      </xdr:nvSpPr>
      <xdr:spPr>
        <a:xfrm>
          <a:off x="2200275" y="1800225"/>
          <a:ext cx="5886450" cy="3905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問題は、「関数教材５００」より出題しております。多くのテーマを教材でお楽しみ下さい。</a:t>
          </a:r>
          <a:endParaRPr kumimoji="1" lang="en-US" altLang="ja-JP" sz="1200" b="1"/>
        </a:p>
      </xdr:txBody>
    </xdr:sp>
    <xdr:clientData/>
  </xdr:twoCellAnchor>
  <xdr:twoCellAnchor>
    <xdr:from>
      <xdr:col>5</xdr:col>
      <xdr:colOff>133350</xdr:colOff>
      <xdr:row>21</xdr:row>
      <xdr:rowOff>123825</xdr:rowOff>
    </xdr:from>
    <xdr:to>
      <xdr:col>8</xdr:col>
      <xdr:colOff>533400</xdr:colOff>
      <xdr:row>23</xdr:row>
      <xdr:rowOff>57150</xdr:rowOff>
    </xdr:to>
    <xdr:sp macro="" textlink="">
      <xdr:nvSpPr>
        <xdr:cNvPr id="11" name="テキスト ボックス 10"/>
        <xdr:cNvSpPr txBox="1"/>
      </xdr:nvSpPr>
      <xdr:spPr>
        <a:xfrm>
          <a:off x="3419475" y="4457700"/>
          <a:ext cx="2600325" cy="276225"/>
        </a:xfrm>
        <a:prstGeom prst="rect">
          <a:avLst/>
        </a:prstGeom>
        <a:ln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wrap="square" rtlCol="0" anchor="t"/>
        <a:lstStyle/>
        <a:p>
          <a:pPr algn="ctr"/>
          <a:r>
            <a:rPr kumimoji="1" lang="ja-JP" altLang="en-US" sz="1100"/>
            <a:t>右の答になるように作成しましょう</a:t>
          </a:r>
        </a:p>
      </xdr:txBody>
    </xdr:sp>
    <xdr:clientData/>
  </xdr:twoCellAnchor>
  <xdr:twoCellAnchor>
    <xdr:from>
      <xdr:col>5</xdr:col>
      <xdr:colOff>142875</xdr:colOff>
      <xdr:row>13</xdr:row>
      <xdr:rowOff>9525</xdr:rowOff>
    </xdr:from>
    <xdr:to>
      <xdr:col>8</xdr:col>
      <xdr:colOff>552450</xdr:colOff>
      <xdr:row>17</xdr:row>
      <xdr:rowOff>38100</xdr:rowOff>
    </xdr:to>
    <xdr:sp macro="" textlink="">
      <xdr:nvSpPr>
        <xdr:cNvPr id="12" name="テキスト ボックス 11"/>
        <xdr:cNvSpPr txBox="1"/>
      </xdr:nvSpPr>
      <xdr:spPr>
        <a:xfrm>
          <a:off x="3429000" y="2971800"/>
          <a:ext cx="2609850" cy="7143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>
            <a:lnSpc>
              <a:spcPts val="1300"/>
            </a:lnSpc>
          </a:pPr>
          <a:r>
            <a:rPr kumimoji="1" lang="ja-JP" altLang="en-US" sz="1100" b="1"/>
            <a:t>ＶＬＯＯＫＵＰ関数</a:t>
          </a:r>
          <a:endParaRPr kumimoji="1" lang="en-US" altLang="ja-JP" sz="1100" b="1"/>
        </a:p>
        <a:p>
          <a:pPr>
            <a:lnSpc>
              <a:spcPts val="1300"/>
            </a:lnSpc>
          </a:pPr>
          <a:r>
            <a:rPr kumimoji="1" lang="ja-JP" altLang="en-US" sz="1100"/>
            <a:t>「品番」をキーに、定められた元表から</a:t>
          </a:r>
          <a:endParaRPr kumimoji="1" lang="en-US" altLang="ja-JP" sz="1100"/>
        </a:p>
        <a:p>
          <a:pPr>
            <a:lnSpc>
              <a:spcPts val="1300"/>
            </a:lnSpc>
          </a:pPr>
          <a:r>
            <a:rPr kumimoji="1" lang="ja-JP" altLang="en-US" sz="1100"/>
            <a:t>データを抽出します。便利な関数ですね。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9.625" customWidth="1"/>
    <col min="4" max="4" width="12.5" style="54" customWidth="1"/>
    <col min="5" max="9" width="9.625" customWidth="1"/>
    <col min="10" max="10" width="12.5" style="54" customWidth="1"/>
    <col min="11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51"/>
      <c r="E1" s="1"/>
      <c r="F1" s="1"/>
      <c r="G1" s="1"/>
      <c r="H1" s="1"/>
      <c r="I1" s="1"/>
      <c r="J1" s="5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52"/>
      <c r="E2" s="4"/>
      <c r="F2" s="4"/>
      <c r="G2" s="4"/>
      <c r="H2" s="4"/>
      <c r="I2" s="4"/>
      <c r="J2" s="52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73" t="s">
        <v>0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3"/>
      <c r="P3" s="3"/>
      <c r="Q3" s="3"/>
      <c r="R3" s="3"/>
      <c r="S3" s="3"/>
      <c r="T3" s="3"/>
    </row>
    <row r="4" spans="1:20">
      <c r="A4" s="5"/>
      <c r="B4" s="29" t="s">
        <v>1</v>
      </c>
      <c r="C4" s="29"/>
      <c r="D4" s="53"/>
      <c r="E4" s="29"/>
      <c r="F4" s="29"/>
      <c r="G4" s="29"/>
      <c r="H4" s="29"/>
      <c r="I4" s="29"/>
      <c r="J4" s="53"/>
      <c r="K4" s="29"/>
      <c r="L4" s="29"/>
      <c r="M4" s="29"/>
      <c r="N4" s="29"/>
      <c r="O4" s="3"/>
      <c r="P4" s="3"/>
      <c r="Q4" s="3"/>
      <c r="R4" s="3"/>
      <c r="S4" s="3"/>
      <c r="T4" s="3"/>
    </row>
    <row r="5" spans="1:20">
      <c r="A5" s="5"/>
      <c r="B5" s="29" t="s">
        <v>2</v>
      </c>
      <c r="C5" s="29"/>
      <c r="D5" s="53"/>
      <c r="E5" s="29"/>
      <c r="F5" s="29"/>
      <c r="G5" s="29"/>
      <c r="H5" s="29"/>
      <c r="I5" s="29"/>
      <c r="J5" s="53"/>
      <c r="K5" s="29"/>
      <c r="L5" s="29"/>
      <c r="M5" s="29"/>
      <c r="N5" s="29"/>
      <c r="O5" s="3"/>
      <c r="P5" s="3"/>
      <c r="Q5" s="3"/>
      <c r="R5" s="3"/>
      <c r="S5" s="3"/>
      <c r="T5" s="3"/>
    </row>
    <row r="6" spans="1:20">
      <c r="A6" s="5"/>
      <c r="B6" s="29" t="s">
        <v>3</v>
      </c>
      <c r="C6" s="29"/>
      <c r="D6" s="53"/>
      <c r="E6" s="29"/>
      <c r="F6" s="29"/>
      <c r="G6" s="29"/>
      <c r="H6" s="29"/>
      <c r="I6" s="29"/>
      <c r="J6" s="53"/>
      <c r="K6" s="29"/>
      <c r="L6" s="29"/>
      <c r="M6" s="29"/>
      <c r="N6" s="29"/>
      <c r="O6" s="3"/>
      <c r="P6" s="3"/>
      <c r="Q6" s="3"/>
      <c r="R6" s="3"/>
      <c r="S6" s="3"/>
      <c r="T6" s="3"/>
    </row>
    <row r="7" spans="1:20">
      <c r="A7" s="5"/>
      <c r="B7" s="1"/>
      <c r="C7" s="1"/>
      <c r="D7" s="51"/>
      <c r="E7" s="1"/>
      <c r="F7" s="1"/>
      <c r="G7" s="1"/>
      <c r="H7" s="1"/>
      <c r="I7" s="1"/>
      <c r="J7" s="5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30" t="s">
        <v>4</v>
      </c>
    </row>
    <row r="12" spans="1:20" ht="19.5" customHeight="1">
      <c r="A12" s="3"/>
      <c r="B12" s="8"/>
      <c r="C12" s="31" t="s">
        <v>7</v>
      </c>
      <c r="I12" s="32"/>
      <c r="J12" s="67"/>
      <c r="K12" s="11"/>
      <c r="L12" s="11"/>
    </row>
    <row r="13" spans="1:20">
      <c r="A13" s="3"/>
      <c r="B13" s="8"/>
      <c r="J13" s="68"/>
      <c r="K13" s="12"/>
      <c r="L13" s="12"/>
    </row>
    <row r="14" spans="1:20">
      <c r="A14" s="3"/>
      <c r="B14" s="8"/>
      <c r="C14" s="33" t="s">
        <v>8</v>
      </c>
      <c r="D14" s="55"/>
      <c r="E14" s="34"/>
      <c r="H14" s="13"/>
      <c r="I14" s="13"/>
      <c r="L14" s="13"/>
    </row>
    <row r="15" spans="1:20">
      <c r="A15" s="3"/>
      <c r="B15" s="9"/>
      <c r="C15" s="35" t="s">
        <v>9</v>
      </c>
      <c r="D15" s="56" t="s">
        <v>10</v>
      </c>
      <c r="E15" s="36" t="s">
        <v>11</v>
      </c>
      <c r="H15" s="13"/>
      <c r="I15" s="13"/>
    </row>
    <row r="16" spans="1:20">
      <c r="A16" s="3"/>
      <c r="B16" s="9"/>
      <c r="C16" s="37" t="s">
        <v>12</v>
      </c>
      <c r="D16" s="57" t="s">
        <v>13</v>
      </c>
      <c r="E16" s="38">
        <v>17800</v>
      </c>
      <c r="H16" s="13"/>
      <c r="I16" s="13"/>
    </row>
    <row r="17" spans="1:13">
      <c r="A17" s="3"/>
      <c r="B17" s="9"/>
      <c r="C17" s="37" t="s">
        <v>14</v>
      </c>
      <c r="D17" s="57" t="s">
        <v>15</v>
      </c>
      <c r="E17" s="38">
        <v>11600</v>
      </c>
      <c r="H17" s="13"/>
      <c r="I17" s="13"/>
    </row>
    <row r="18" spans="1:13">
      <c r="A18" s="3"/>
      <c r="B18" s="9"/>
      <c r="C18" s="37" t="s">
        <v>16</v>
      </c>
      <c r="D18" s="57" t="s">
        <v>17</v>
      </c>
      <c r="E18" s="38">
        <v>18700</v>
      </c>
      <c r="H18" s="13"/>
      <c r="I18" s="13"/>
    </row>
    <row r="19" spans="1:13">
      <c r="A19" s="3"/>
      <c r="B19" s="9"/>
      <c r="C19" s="37" t="s">
        <v>18</v>
      </c>
      <c r="D19" s="57" t="s">
        <v>19</v>
      </c>
      <c r="E19" s="38">
        <v>14900</v>
      </c>
      <c r="H19" s="15"/>
      <c r="I19" s="15"/>
    </row>
    <row r="20" spans="1:13">
      <c r="A20" s="3"/>
      <c r="B20" s="9"/>
      <c r="C20" s="37" t="s">
        <v>20</v>
      </c>
      <c r="D20" s="57" t="s">
        <v>21</v>
      </c>
      <c r="E20" s="38">
        <v>18600</v>
      </c>
      <c r="H20" s="15"/>
      <c r="I20" s="15"/>
    </row>
    <row r="21" spans="1:13">
      <c r="A21" s="3"/>
      <c r="B21" s="9"/>
      <c r="C21" s="37" t="s">
        <v>22</v>
      </c>
      <c r="D21" s="57" t="s">
        <v>23</v>
      </c>
      <c r="E21" s="38">
        <v>19000</v>
      </c>
      <c r="H21" s="15"/>
      <c r="I21" s="15"/>
    </row>
    <row r="22" spans="1:13">
      <c r="A22" s="3"/>
      <c r="B22" s="9"/>
      <c r="C22" s="37" t="s">
        <v>24</v>
      </c>
      <c r="D22" s="57" t="s">
        <v>25</v>
      </c>
      <c r="E22" s="38">
        <v>12500</v>
      </c>
      <c r="H22" s="19"/>
      <c r="I22" s="15"/>
    </row>
    <row r="23" spans="1:13">
      <c r="A23" s="3"/>
      <c r="B23" s="9"/>
      <c r="H23" s="15"/>
      <c r="I23" s="15"/>
      <c r="L23" s="15"/>
    </row>
    <row r="24" spans="1:13">
      <c r="A24" s="3"/>
      <c r="B24" s="10"/>
      <c r="H24" s="8"/>
    </row>
    <row r="25" spans="1:13">
      <c r="A25" s="16"/>
      <c r="B25" s="10"/>
      <c r="C25" s="39" t="s">
        <v>9</v>
      </c>
      <c r="D25" s="58" t="s">
        <v>26</v>
      </c>
      <c r="E25" s="40" t="s">
        <v>11</v>
      </c>
      <c r="F25" s="39" t="s">
        <v>27</v>
      </c>
      <c r="G25" s="39" t="s">
        <v>28</v>
      </c>
      <c r="H25" s="8"/>
      <c r="I25" s="46" t="s">
        <v>9</v>
      </c>
      <c r="J25" s="69" t="s">
        <v>26</v>
      </c>
      <c r="K25" s="47" t="s">
        <v>11</v>
      </c>
      <c r="L25" s="46" t="s">
        <v>27</v>
      </c>
      <c r="M25" s="46" t="s">
        <v>28</v>
      </c>
    </row>
    <row r="26" spans="1:13">
      <c r="A26" s="17"/>
      <c r="B26" s="10"/>
      <c r="C26" s="37" t="s">
        <v>18</v>
      </c>
      <c r="D26" s="59"/>
      <c r="E26" s="41"/>
      <c r="F26" s="42">
        <v>12</v>
      </c>
      <c r="G26" s="43"/>
      <c r="H26" s="8"/>
      <c r="I26" s="37" t="s">
        <v>18</v>
      </c>
      <c r="J26" s="50" t="str">
        <f>VLOOKUP(I26,$C$16:$E$22,2)</f>
        <v>サモス　デュ</v>
      </c>
      <c r="K26" s="48">
        <f>VLOOKUP(I26,$C$16:$E$22,3,0)</f>
        <v>14900</v>
      </c>
      <c r="L26" s="42">
        <v>12</v>
      </c>
      <c r="M26" s="49">
        <f>K26*L26*0.9</f>
        <v>160920</v>
      </c>
    </row>
    <row r="27" spans="1:13">
      <c r="A27" s="17"/>
      <c r="B27" s="8"/>
      <c r="C27" s="37" t="s">
        <v>22</v>
      </c>
      <c r="D27" s="59"/>
      <c r="E27" s="41"/>
      <c r="F27" s="42">
        <v>5</v>
      </c>
      <c r="G27" s="43"/>
      <c r="H27" s="8"/>
      <c r="I27" s="37" t="s">
        <v>22</v>
      </c>
      <c r="J27" s="50" t="str">
        <f t="shared" ref="J27:J32" si="0">VLOOKUP(I27,$C$16:$E$22,2)</f>
        <v>ヴィサント</v>
      </c>
      <c r="K27" s="48">
        <f t="shared" ref="K27:K32" si="1">VLOOKUP(I27,$C$16:$E$22,3,0)</f>
        <v>19000</v>
      </c>
      <c r="L27" s="42">
        <v>5</v>
      </c>
      <c r="M27" s="49">
        <f t="shared" ref="M27:M32" si="2">K27*L27*0.9</f>
        <v>85500</v>
      </c>
    </row>
    <row r="28" spans="1:13">
      <c r="A28" s="3"/>
      <c r="B28" s="8"/>
      <c r="C28" s="37" t="s">
        <v>14</v>
      </c>
      <c r="D28" s="59"/>
      <c r="E28" s="41"/>
      <c r="F28" s="42">
        <v>8</v>
      </c>
      <c r="G28" s="43"/>
      <c r="H28" s="8"/>
      <c r="I28" s="37" t="s">
        <v>14</v>
      </c>
      <c r="J28" s="50" t="str">
        <f t="shared" si="0"/>
        <v>ネメア・イナリ</v>
      </c>
      <c r="K28" s="48">
        <f t="shared" si="1"/>
        <v>11600</v>
      </c>
      <c r="L28" s="42">
        <v>8</v>
      </c>
      <c r="M28" s="49">
        <f t="shared" si="2"/>
        <v>83520</v>
      </c>
    </row>
    <row r="29" spans="1:13">
      <c r="A29" s="20"/>
      <c r="B29" s="8"/>
      <c r="C29" s="37" t="s">
        <v>29</v>
      </c>
      <c r="D29" s="59"/>
      <c r="E29" s="41"/>
      <c r="F29" s="42">
        <v>3</v>
      </c>
      <c r="G29" s="43"/>
      <c r="H29" s="8"/>
      <c r="I29" s="37" t="s">
        <v>30</v>
      </c>
      <c r="J29" s="50" t="str">
        <f t="shared" si="0"/>
        <v>サントリーニ </v>
      </c>
      <c r="K29" s="48">
        <f t="shared" si="1"/>
        <v>17800</v>
      </c>
      <c r="L29" s="42">
        <v>3</v>
      </c>
      <c r="M29" s="49">
        <f t="shared" si="2"/>
        <v>48060</v>
      </c>
    </row>
    <row r="30" spans="1:13">
      <c r="A30" s="20"/>
      <c r="B30" s="8"/>
      <c r="C30" s="37" t="s">
        <v>20</v>
      </c>
      <c r="D30" s="59"/>
      <c r="E30" s="41"/>
      <c r="F30" s="44">
        <v>11</v>
      </c>
      <c r="G30" s="45"/>
      <c r="H30" s="8"/>
      <c r="I30" s="37" t="s">
        <v>20</v>
      </c>
      <c r="J30" s="50" t="str">
        <f t="shared" si="0"/>
        <v>サモス ネクター</v>
      </c>
      <c r="K30" s="48">
        <f t="shared" si="1"/>
        <v>18600</v>
      </c>
      <c r="L30" s="44">
        <v>11</v>
      </c>
      <c r="M30" s="49">
        <f t="shared" si="2"/>
        <v>184140</v>
      </c>
    </row>
    <row r="31" spans="1:13">
      <c r="A31" s="20"/>
      <c r="B31" s="8"/>
      <c r="C31" s="37" t="s">
        <v>24</v>
      </c>
      <c r="D31" s="59"/>
      <c r="E31" s="41"/>
      <c r="F31" s="44">
        <v>9</v>
      </c>
      <c r="G31" s="45"/>
      <c r="H31" s="8"/>
      <c r="I31" s="37" t="s">
        <v>24</v>
      </c>
      <c r="J31" s="50" t="str">
        <f t="shared" si="0"/>
        <v>ウゾ -</v>
      </c>
      <c r="K31" s="48">
        <f t="shared" si="1"/>
        <v>12500</v>
      </c>
      <c r="L31" s="44">
        <v>9</v>
      </c>
      <c r="M31" s="49">
        <f t="shared" si="2"/>
        <v>101250</v>
      </c>
    </row>
    <row r="32" spans="1:13">
      <c r="A32" s="20"/>
      <c r="B32" s="8"/>
      <c r="C32" s="18"/>
      <c r="D32" s="60"/>
      <c r="E32" s="8"/>
      <c r="F32" s="8"/>
      <c r="G32" s="21"/>
      <c r="H32" s="22"/>
      <c r="I32" s="37" t="s">
        <v>16</v>
      </c>
      <c r="J32" s="50" t="str">
        <f t="shared" si="0"/>
        <v xml:space="preserve">ネメア ・リザーブ  </v>
      </c>
      <c r="K32" s="48">
        <f t="shared" si="1"/>
        <v>18700</v>
      </c>
      <c r="L32" s="44">
        <v>7</v>
      </c>
      <c r="M32" s="49">
        <f t="shared" si="2"/>
        <v>117810</v>
      </c>
    </row>
    <row r="33" spans="1:12">
      <c r="A33" s="20"/>
      <c r="B33" s="8"/>
      <c r="C33" s="18"/>
      <c r="D33" s="60"/>
      <c r="E33" s="8"/>
      <c r="F33" s="8"/>
      <c r="G33" s="21"/>
      <c r="H33" s="22"/>
      <c r="I33" s="23"/>
      <c r="J33" s="70"/>
      <c r="K33" s="8"/>
      <c r="L33" s="8"/>
    </row>
    <row r="34" spans="1:12">
      <c r="A34" s="20"/>
      <c r="B34" s="8"/>
      <c r="C34" s="18"/>
      <c r="D34" s="60"/>
      <c r="E34" s="8"/>
      <c r="F34" s="8"/>
      <c r="G34" s="21"/>
      <c r="H34" s="22"/>
      <c r="I34" s="23"/>
      <c r="J34" s="70"/>
      <c r="K34" s="8"/>
      <c r="L34" s="8"/>
    </row>
    <row r="35" spans="1:12">
      <c r="A35" s="20"/>
      <c r="B35" s="8"/>
      <c r="C35" s="18"/>
      <c r="D35" s="60"/>
      <c r="E35" s="8"/>
      <c r="F35" s="8"/>
      <c r="G35" s="21"/>
      <c r="H35" s="22"/>
      <c r="I35" s="23"/>
      <c r="J35" s="70"/>
      <c r="K35" s="8"/>
      <c r="L35" s="8"/>
    </row>
    <row r="36" spans="1:12">
      <c r="A36" s="3"/>
      <c r="B36" s="8"/>
      <c r="C36" s="8"/>
      <c r="D36" s="60"/>
      <c r="E36" s="8"/>
      <c r="F36" s="8"/>
      <c r="G36" s="21"/>
      <c r="H36" s="22"/>
      <c r="I36" s="23"/>
      <c r="J36" s="70"/>
      <c r="K36" s="8"/>
      <c r="L36" s="8"/>
    </row>
    <row r="37" spans="1:12">
      <c r="A37" s="3"/>
      <c r="B37" s="8"/>
      <c r="C37" s="8"/>
      <c r="D37" s="60"/>
      <c r="E37" s="8"/>
      <c r="F37" s="8"/>
      <c r="G37" s="21"/>
      <c r="H37" s="22"/>
      <c r="I37" s="23"/>
      <c r="J37" s="70"/>
      <c r="L37" s="8"/>
    </row>
    <row r="38" spans="1:12">
      <c r="A38" s="3"/>
      <c r="B38" s="8"/>
      <c r="C38" s="8"/>
      <c r="D38" s="60"/>
      <c r="E38" s="8"/>
      <c r="F38" s="8"/>
      <c r="G38" s="21"/>
      <c r="H38" s="22"/>
      <c r="I38" s="23"/>
      <c r="J38" s="70"/>
      <c r="L38" s="8"/>
    </row>
    <row r="39" spans="1:12">
      <c r="A39" s="3"/>
      <c r="B39" s="8"/>
      <c r="C39" s="8"/>
      <c r="D39" s="61"/>
      <c r="E39" s="8"/>
      <c r="F39" s="8"/>
      <c r="G39" s="21"/>
      <c r="H39" s="22"/>
      <c r="I39" s="8"/>
      <c r="J39" s="62"/>
      <c r="L39" s="8"/>
    </row>
    <row r="40" spans="1:12">
      <c r="A40" s="3"/>
      <c r="B40" s="8"/>
      <c r="C40" s="8"/>
      <c r="D40" s="61"/>
      <c r="E40" s="8"/>
      <c r="F40" s="8"/>
      <c r="G40" s="21"/>
      <c r="H40" s="22"/>
      <c r="I40" s="8"/>
      <c r="J40" s="62"/>
      <c r="L40" s="8"/>
    </row>
    <row r="41" spans="1:12">
      <c r="A41" s="3"/>
      <c r="B41" s="8"/>
      <c r="C41" s="8"/>
      <c r="D41" s="61"/>
      <c r="E41" s="22"/>
      <c r="F41" s="22"/>
      <c r="G41" s="22"/>
      <c r="H41" s="22"/>
      <c r="I41" s="8"/>
      <c r="J41" s="62"/>
      <c r="L41" s="8"/>
    </row>
    <row r="42" spans="1:12">
      <c r="A42" s="3"/>
      <c r="B42" s="8"/>
      <c r="C42" s="8"/>
      <c r="D42" s="62"/>
      <c r="E42" s="8"/>
      <c r="F42" s="8"/>
      <c r="G42" s="8"/>
      <c r="H42" s="8"/>
      <c r="I42" s="8"/>
      <c r="J42" s="62"/>
      <c r="L42" s="8"/>
    </row>
    <row r="43" spans="1:12">
      <c r="A43" s="3"/>
      <c r="L43" s="8"/>
    </row>
    <row r="44" spans="1:12">
      <c r="A44" s="3"/>
      <c r="L44" s="24"/>
    </row>
    <row r="45" spans="1:12">
      <c r="A45" s="3"/>
    </row>
    <row r="46" spans="1:12">
      <c r="A46" s="3"/>
    </row>
    <row r="47" spans="1:12">
      <c r="A47" s="3"/>
    </row>
    <row r="53" ht="15" customHeight="1"/>
    <row r="64" ht="8.25" customHeight="1"/>
    <row r="68" spans="2:12">
      <c r="L68" s="24"/>
    </row>
    <row r="69" spans="2:12">
      <c r="L69" s="24"/>
    </row>
    <row r="70" spans="2:12">
      <c r="L70" s="24"/>
    </row>
    <row r="71" spans="2:12">
      <c r="L71" s="24"/>
    </row>
    <row r="72" spans="2:12">
      <c r="L72" s="24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5"/>
      <c r="L79" s="8"/>
    </row>
    <row r="80" spans="2:12">
      <c r="B80" s="8"/>
      <c r="C80" s="8"/>
      <c r="D80" s="62"/>
      <c r="E80" s="8"/>
      <c r="F80" s="8"/>
      <c r="G80" s="8"/>
      <c r="H80" s="8"/>
      <c r="I80" s="8"/>
      <c r="J80" s="62"/>
      <c r="K80" s="8"/>
      <c r="L80" s="8"/>
    </row>
    <row r="81" spans="2:12">
      <c r="B81" s="8"/>
      <c r="C81" s="8"/>
      <c r="D81" s="62"/>
      <c r="E81" s="8"/>
      <c r="F81" s="8"/>
      <c r="G81" s="8"/>
      <c r="H81" s="8"/>
      <c r="I81" s="8"/>
      <c r="J81" s="62"/>
      <c r="K81" s="8"/>
      <c r="L81" s="8"/>
    </row>
    <row r="82" spans="2:12">
      <c r="B82" s="15"/>
      <c r="C82" s="14"/>
      <c r="D82" s="63"/>
      <c r="E82" s="14"/>
      <c r="F82" s="14"/>
      <c r="G82" s="8"/>
      <c r="H82" s="8"/>
      <c r="I82" s="8"/>
      <c r="J82" s="62"/>
      <c r="K82" s="8"/>
      <c r="L82" s="8"/>
    </row>
    <row r="83" spans="2:12">
      <c r="B83" s="26"/>
      <c r="C83" s="15"/>
      <c r="D83" s="64"/>
      <c r="E83" s="15"/>
      <c r="F83" s="27"/>
      <c r="G83" s="8"/>
      <c r="H83" s="27"/>
      <c r="I83" s="8"/>
      <c r="J83" s="64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65"/>
      <c r="E85" s="15"/>
      <c r="F85" s="15"/>
      <c r="G85" s="8"/>
      <c r="H85" s="8"/>
      <c r="I85" s="8"/>
      <c r="J85" s="62"/>
      <c r="K85" s="8"/>
    </row>
    <row r="86" spans="2:12">
      <c r="B86" s="14"/>
      <c r="C86" s="15"/>
      <c r="D86" s="65"/>
      <c r="E86" s="15"/>
      <c r="G86" s="8"/>
      <c r="H86" s="8"/>
      <c r="I86" s="8"/>
      <c r="J86" s="62"/>
      <c r="K86" s="8"/>
    </row>
    <row r="87" spans="2:12">
      <c r="B87" s="14"/>
      <c r="C87" s="15"/>
      <c r="D87" s="66"/>
      <c r="E87" s="15"/>
      <c r="F87" s="15"/>
      <c r="G87" s="8"/>
      <c r="I87" s="8"/>
      <c r="J87" s="62"/>
      <c r="K87" s="8"/>
    </row>
    <row r="88" spans="2:12">
      <c r="B88" s="14"/>
      <c r="C88" s="15"/>
      <c r="D88" s="65"/>
      <c r="E88" s="15"/>
      <c r="F88" s="15"/>
      <c r="G88" s="8"/>
      <c r="H88" s="8"/>
      <c r="I88" s="24"/>
      <c r="J88" s="71"/>
      <c r="K88" s="24"/>
    </row>
    <row r="89" spans="2:12">
      <c r="B89" s="8"/>
      <c r="C89" s="8"/>
      <c r="D89" s="62"/>
      <c r="E89" s="8"/>
      <c r="F89" s="8"/>
      <c r="G89" s="8"/>
      <c r="H89" s="8"/>
      <c r="I89" s="8"/>
      <c r="J89" s="62"/>
      <c r="K89" s="8"/>
    </row>
    <row r="90" spans="2:12">
      <c r="B90" s="8"/>
      <c r="C90" s="8"/>
      <c r="D90" s="62"/>
      <c r="E90" s="8"/>
      <c r="F90" s="8"/>
      <c r="G90" s="8"/>
      <c r="H90" s="8"/>
      <c r="I90" s="8"/>
      <c r="K90" s="8"/>
    </row>
    <row r="91" spans="2:12">
      <c r="B91" s="8"/>
      <c r="C91" s="8"/>
      <c r="D91" s="62"/>
      <c r="E91" s="8"/>
      <c r="F91" s="8"/>
      <c r="G91" s="8"/>
      <c r="H91" s="8"/>
      <c r="I91" s="8"/>
      <c r="J91" s="62"/>
      <c r="K91" s="8"/>
    </row>
    <row r="92" spans="2:12">
      <c r="B92" s="8"/>
      <c r="C92" s="8"/>
      <c r="D92" s="62"/>
      <c r="E92" s="8"/>
      <c r="F92" s="8"/>
      <c r="G92" s="8"/>
      <c r="H92" s="8"/>
      <c r="I92" s="8"/>
      <c r="J92" s="62"/>
      <c r="K92" s="8"/>
    </row>
    <row r="93" spans="2:12">
      <c r="C93" s="15"/>
      <c r="E93" s="15"/>
      <c r="F93" s="27"/>
      <c r="G93" s="8"/>
      <c r="H93" s="27"/>
      <c r="I93" s="8"/>
      <c r="J93" s="64"/>
      <c r="K93" s="8"/>
    </row>
    <row r="94" spans="2:12">
      <c r="B94" s="8"/>
      <c r="C94" s="8"/>
      <c r="D94" s="62"/>
      <c r="E94" s="8"/>
      <c r="F94" s="8"/>
      <c r="G94" s="8"/>
      <c r="H94" s="8"/>
      <c r="I94" s="8"/>
      <c r="J94" s="62"/>
      <c r="K94" s="8"/>
    </row>
    <row r="95" spans="2:12">
      <c r="C95" s="8"/>
      <c r="E95" s="8"/>
      <c r="G95" s="8"/>
      <c r="I95" s="8"/>
      <c r="J95" s="72"/>
      <c r="K95" s="8"/>
    </row>
    <row r="96" spans="2:12">
      <c r="B96" s="8"/>
      <c r="C96" s="8"/>
      <c r="D96" s="62"/>
      <c r="E96" s="8"/>
      <c r="F96" s="8"/>
      <c r="G96" s="8"/>
      <c r="H96" s="8"/>
      <c r="I96" s="8"/>
      <c r="J96" s="62"/>
      <c r="K96" s="8"/>
    </row>
    <row r="97" spans="2:11">
      <c r="B97" s="8"/>
      <c r="C97" s="8"/>
      <c r="D97" s="62"/>
      <c r="E97" s="8"/>
      <c r="F97" s="8"/>
      <c r="G97" s="8"/>
      <c r="H97" s="8"/>
      <c r="I97" s="8"/>
      <c r="J97" s="62"/>
      <c r="K97" s="8"/>
    </row>
    <row r="98" spans="2:11">
      <c r="B98" s="8"/>
      <c r="C98" s="8"/>
      <c r="D98" s="62"/>
      <c r="E98" s="8"/>
      <c r="F98" s="8"/>
      <c r="G98" s="8"/>
      <c r="H98" s="8"/>
      <c r="I98" s="8"/>
      <c r="J98" s="62"/>
      <c r="K98" s="8"/>
    </row>
    <row r="104" spans="2:11">
      <c r="B104" s="26"/>
      <c r="D104" s="64"/>
      <c r="E104" s="28"/>
      <c r="F104" s="26"/>
      <c r="H104" s="26"/>
      <c r="J104" s="64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2013-11-12T05:49:33Z</dcterms:modified>
</cp:coreProperties>
</file>